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LUSR\Dropbox\★Logi★\MDS\UN\syuto\"/>
    </mc:Choice>
  </mc:AlternateContent>
  <xr:revisionPtr revIDLastSave="0" documentId="13_ncr:1_{BF5F2D4F-3858-4CC2-92F6-B3E4FB95AB1D}" xr6:coauthVersionLast="47" xr6:coauthVersionMax="47" xr10:uidLastSave="{00000000-0000-0000-0000-000000000000}"/>
  <bookViews>
    <workbookView xWindow="-120" yWindow="-120" windowWidth="29040" windowHeight="15840" tabRatio="933" firstSheet="2" activeTab="2" xr2:uid="{00000000-000D-0000-FFFF-FFFF00000000}"/>
  </bookViews>
  <sheets>
    <sheet name="表紙 " sheetId="62" r:id="rId1"/>
    <sheet name="目次" sheetId="21" r:id="rId2"/>
    <sheet name="土留変位" sheetId="94" r:id="rId3"/>
  </sheets>
  <definedNames>
    <definedName name="A" localSheetId="2">#REF!</definedName>
    <definedName name="A">#REF!</definedName>
    <definedName name="_xlnm.Print_Area" localSheetId="2">土留変位!$A$1:$AF$40</definedName>
    <definedName name="_xlnm.Print_Area" localSheetId="0">'表紙 '!$A$1:$I$27</definedName>
    <definedName name="_xlnm.Print_Area" localSheetId="1">目次!$A$1:$AG$36</definedName>
    <definedName name="ｓ" localSheetId="2">#REF!</definedName>
    <definedName name="ｓ" localSheetId="0">#REF!</definedName>
    <definedName name="ｓ">#REF!</definedName>
    <definedName name="ﾎﾟｱｿﾝ" localSheetId="2">#REF!</definedName>
    <definedName name="ﾎﾟｱｿﾝ" localSheetId="0">#REF!</definedName>
    <definedName name="ﾎﾟｱｿﾝ">#REF!</definedName>
    <definedName name="ポアソン２" localSheetId="2">#REF!</definedName>
    <definedName name="ポアソン２" localSheetId="0">#REF!</definedName>
    <definedName name="ポアソン２">#REF!</definedName>
    <definedName name="ポアソン3" localSheetId="2">#REF!</definedName>
    <definedName name="ポアソン3" localSheetId="0">#REF!</definedName>
    <definedName name="ポアソン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J9" i="94" l="1"/>
  <c r="BJ10" i="94"/>
  <c r="BJ11" i="94"/>
  <c r="BJ12" i="94"/>
  <c r="BJ13" i="94"/>
  <c r="BJ14" i="94"/>
  <c r="BJ15" i="94"/>
  <c r="BJ16" i="94"/>
  <c r="BJ17" i="94"/>
  <c r="BJ18" i="94"/>
  <c r="BJ19" i="94"/>
  <c r="BJ20" i="94"/>
  <c r="BJ21" i="94"/>
  <c r="BJ22" i="94"/>
  <c r="BJ23" i="94"/>
  <c r="BJ24" i="94"/>
  <c r="BJ25" i="94"/>
  <c r="BJ26" i="94"/>
  <c r="BJ27" i="94"/>
  <c r="BJ28" i="94"/>
  <c r="BJ29" i="94"/>
  <c r="BJ8" i="94"/>
  <c r="BK9" i="94"/>
  <c r="BK10" i="94"/>
  <c r="BK15" i="94"/>
  <c r="BK16" i="94"/>
  <c r="BK17" i="94"/>
  <c r="BK18" i="94"/>
  <c r="BK19" i="94"/>
  <c r="BK20" i="94"/>
  <c r="BK21" i="94"/>
  <c r="BK22" i="94"/>
  <c r="BK27" i="94"/>
  <c r="BK28" i="94"/>
  <c r="BK29" i="94"/>
  <c r="BK8" i="94"/>
  <c r="BA9" i="94"/>
  <c r="BA10" i="94"/>
  <c r="BA11" i="94"/>
  <c r="BA12" i="94"/>
  <c r="BA13" i="94"/>
  <c r="BA14" i="94"/>
  <c r="BA15" i="94"/>
  <c r="BA16" i="94"/>
  <c r="BA17" i="94"/>
  <c r="BA18" i="94"/>
  <c r="BA19" i="94"/>
  <c r="BA20" i="94"/>
  <c r="BA21" i="94"/>
  <c r="BA22" i="94"/>
  <c r="BA23" i="94"/>
  <c r="BA24" i="94"/>
  <c r="BA25" i="94"/>
  <c r="BA26" i="94"/>
  <c r="BA27" i="94"/>
  <c r="BA28" i="94"/>
  <c r="BA29" i="94"/>
  <c r="BA8" i="94"/>
  <c r="AZ9" i="94"/>
  <c r="AZ10" i="94"/>
  <c r="AZ11" i="94"/>
  <c r="BK11" i="94" s="1"/>
  <c r="AZ12" i="94"/>
  <c r="BK12" i="94" s="1"/>
  <c r="AZ13" i="94"/>
  <c r="BK13" i="94" s="1"/>
  <c r="AZ14" i="94"/>
  <c r="BK14" i="94" s="1"/>
  <c r="AZ15" i="94"/>
  <c r="AZ16" i="94"/>
  <c r="AZ17" i="94"/>
  <c r="AZ18" i="94"/>
  <c r="AZ19" i="94"/>
  <c r="AZ20" i="94"/>
  <c r="AZ21" i="94"/>
  <c r="AZ22" i="94"/>
  <c r="AZ23" i="94"/>
  <c r="BK23" i="94" s="1"/>
  <c r="AZ24" i="94"/>
  <c r="BK24" i="94" s="1"/>
  <c r="AZ25" i="94"/>
  <c r="BK25" i="94" s="1"/>
  <c r="AZ26" i="94"/>
  <c r="BK26" i="94" s="1"/>
  <c r="AZ27" i="94"/>
  <c r="AZ28" i="94"/>
  <c r="AZ29" i="94"/>
  <c r="AZ8" i="94"/>
  <c r="AX35" i="94" l="1"/>
  <c r="BG35" i="94" s="1"/>
  <c r="AW35" i="94"/>
  <c r="BH35" i="94" s="1"/>
  <c r="AX34" i="94"/>
  <c r="BG34" i="94" s="1"/>
  <c r="AW34" i="94"/>
  <c r="BH34" i="94" s="1"/>
  <c r="AX33" i="94"/>
  <c r="BG33" i="94" s="1"/>
  <c r="AW33" i="94"/>
  <c r="BH33" i="94" s="1"/>
  <c r="AX32" i="94"/>
  <c r="BG32" i="94" s="1"/>
  <c r="AW32" i="94"/>
  <c r="BH32" i="94" s="1"/>
  <c r="AX31" i="94"/>
  <c r="BG31" i="94" s="1"/>
  <c r="AW31" i="94"/>
  <c r="BH31" i="94" s="1"/>
  <c r="AX30" i="94"/>
  <c r="BG30" i="94" s="1"/>
  <c r="AW30" i="94"/>
  <c r="BH30" i="94" s="1"/>
  <c r="AX29" i="94"/>
  <c r="BG29" i="94" s="1"/>
  <c r="AW29" i="94"/>
  <c r="BH29" i="94" s="1"/>
  <c r="AX28" i="94"/>
  <c r="BG28" i="94" s="1"/>
  <c r="AW28" i="94"/>
  <c r="BH28" i="94" s="1"/>
  <c r="AX27" i="94"/>
  <c r="BG27" i="94" s="1"/>
  <c r="AW27" i="94"/>
  <c r="BH27" i="94" s="1"/>
  <c r="AX26" i="94"/>
  <c r="BG26" i="94" s="1"/>
  <c r="AW26" i="94"/>
  <c r="BH26" i="94" s="1"/>
  <c r="AX25" i="94"/>
  <c r="BG25" i="94" s="1"/>
  <c r="AW25" i="94"/>
  <c r="BH25" i="94" s="1"/>
  <c r="AX24" i="94"/>
  <c r="BG24" i="94" s="1"/>
  <c r="AW24" i="94"/>
  <c r="BH24" i="94" s="1"/>
  <c r="AX23" i="94"/>
  <c r="BG23" i="94" s="1"/>
  <c r="AW23" i="94"/>
  <c r="BH23" i="94" s="1"/>
  <c r="AX22" i="94"/>
  <c r="BG22" i="94" s="1"/>
  <c r="AW22" i="94"/>
  <c r="BH22" i="94" s="1"/>
  <c r="AX21" i="94"/>
  <c r="BG21" i="94" s="1"/>
  <c r="AW21" i="94"/>
  <c r="BH21" i="94" s="1"/>
  <c r="AX20" i="94"/>
  <c r="BG20" i="94" s="1"/>
  <c r="AW20" i="94"/>
  <c r="BH20" i="94" s="1"/>
  <c r="AX19" i="94"/>
  <c r="BG19" i="94" s="1"/>
  <c r="AW19" i="94"/>
  <c r="BH19" i="94" s="1"/>
  <c r="AX18" i="94"/>
  <c r="BG18" i="94" s="1"/>
  <c r="AW18" i="94"/>
  <c r="BH18" i="94" s="1"/>
  <c r="AX17" i="94"/>
  <c r="BG17" i="94" s="1"/>
  <c r="AW17" i="94"/>
  <c r="BH17" i="94" s="1"/>
  <c r="AX16" i="94"/>
  <c r="BG16" i="94" s="1"/>
  <c r="AW16" i="94"/>
  <c r="BH16" i="94" s="1"/>
  <c r="AX15" i="94"/>
  <c r="BG15" i="94" s="1"/>
  <c r="AW15" i="94"/>
  <c r="BH15" i="94" s="1"/>
  <c r="AX14" i="94"/>
  <c r="BG14" i="94" s="1"/>
  <c r="AW14" i="94"/>
  <c r="BH14" i="94" s="1"/>
  <c r="AX13" i="94"/>
  <c r="BG13" i="94" s="1"/>
  <c r="AW13" i="94"/>
  <c r="BH13" i="94" s="1"/>
  <c r="AX12" i="94"/>
  <c r="BG12" i="94" s="1"/>
  <c r="AW12" i="94"/>
  <c r="BH12" i="94" s="1"/>
  <c r="AX11" i="94"/>
  <c r="BG11" i="94" s="1"/>
  <c r="AW11" i="94"/>
  <c r="BH11" i="94" s="1"/>
  <c r="AX10" i="94"/>
  <c r="BG10" i="94" s="1"/>
  <c r="AW10" i="94"/>
  <c r="BH10" i="94" s="1"/>
  <c r="AX9" i="94"/>
  <c r="BG9" i="94" s="1"/>
  <c r="AW9" i="94"/>
  <c r="BH9" i="94" s="1"/>
  <c r="AX8" i="94"/>
  <c r="BG8" i="94" s="1"/>
  <c r="AW8" i="94"/>
  <c r="BH8" i="94" s="1"/>
  <c r="A1" i="94"/>
  <c r="AX5" i="94" s="1"/>
  <c r="I1" i="62" l="1"/>
</calcChain>
</file>

<file path=xl/sharedStrings.xml><?xml version="1.0" encoding="utf-8"?>
<sst xmlns="http://schemas.openxmlformats.org/spreadsheetml/2006/main" count="55" uniqueCount="45">
  <si>
    <t>３．地盤条件</t>
    <rPh sb="2" eb="4">
      <t>ジバン</t>
    </rPh>
    <rPh sb="4" eb="6">
      <t>ジョウケン</t>
    </rPh>
    <phoneticPr fontId="3"/>
  </si>
  <si>
    <t>【　　目　　次　　】</t>
    <rPh sb="3" eb="4">
      <t>メ</t>
    </rPh>
    <rPh sb="6" eb="7">
      <t>ツギ</t>
    </rPh>
    <phoneticPr fontId="3"/>
  </si>
  <si>
    <t>頁</t>
    <rPh sb="0" eb="1">
      <t>ペイジ</t>
    </rPh>
    <phoneticPr fontId="3"/>
  </si>
  <si>
    <t>・・・・・・・・・・・・・・・・・・</t>
    <phoneticPr fontId="3"/>
  </si>
  <si>
    <t>P-1</t>
    <phoneticPr fontId="3"/>
  </si>
  <si>
    <t>（１）地盤物性値</t>
    <rPh sb="3" eb="5">
      <t>ジバン</t>
    </rPh>
    <rPh sb="5" eb="7">
      <t>ブッセイ</t>
    </rPh>
    <rPh sb="7" eb="8">
      <t>アタイ</t>
    </rPh>
    <phoneticPr fontId="3"/>
  </si>
  <si>
    <t>２．検討箇所</t>
    <rPh sb="2" eb="4">
      <t>ケントウ</t>
    </rPh>
    <rPh sb="4" eb="6">
      <t>カショ</t>
    </rPh>
    <phoneticPr fontId="3"/>
  </si>
  <si>
    <t>P-2</t>
    <phoneticPr fontId="3"/>
  </si>
  <si>
    <t>４．FEM解析</t>
    <rPh sb="5" eb="7">
      <t>カイセキ</t>
    </rPh>
    <phoneticPr fontId="3"/>
  </si>
  <si>
    <t>１）解析モデル</t>
    <rPh sb="2" eb="4">
      <t>カイセキ</t>
    </rPh>
    <phoneticPr fontId="3"/>
  </si>
  <si>
    <t>２）上載荷重</t>
    <rPh sb="2" eb="3">
      <t>ジョウ</t>
    </rPh>
    <rPh sb="3" eb="4">
      <t>ミツル</t>
    </rPh>
    <rPh sb="4" eb="6">
      <t>カジュウ</t>
    </rPh>
    <phoneticPr fontId="3"/>
  </si>
  <si>
    <t>５．解析ステップ</t>
    <rPh sb="2" eb="4">
      <t>カイセキ</t>
    </rPh>
    <phoneticPr fontId="3"/>
  </si>
  <si>
    <t>６．解析結果</t>
    <rPh sb="2" eb="4">
      <t>カイセキ</t>
    </rPh>
    <rPh sb="4" eb="6">
      <t>ケッカ</t>
    </rPh>
    <phoneticPr fontId="3"/>
  </si>
  <si>
    <t>（１）変位量</t>
    <rPh sb="3" eb="6">
      <t>ヘンイリョウ</t>
    </rPh>
    <phoneticPr fontId="3"/>
  </si>
  <si>
    <t xml:space="preserve"> </t>
    <phoneticPr fontId="3"/>
  </si>
  <si>
    <t>FEM解析影響検討</t>
    <rPh sb="3" eb="5">
      <t>カイセキ</t>
    </rPh>
    <rPh sb="5" eb="7">
      <t>エイキョウ</t>
    </rPh>
    <rPh sb="7" eb="9">
      <t>ケントウ</t>
    </rPh>
    <phoneticPr fontId="3"/>
  </si>
  <si>
    <t>７．結果判定</t>
    <rPh sb="2" eb="4">
      <t>ケッカ</t>
    </rPh>
    <rPh sb="4" eb="6">
      <t>ハンテイ</t>
    </rPh>
    <phoneticPr fontId="3"/>
  </si>
  <si>
    <t>P-25</t>
    <phoneticPr fontId="3"/>
  </si>
  <si>
    <t>（１）解析対象</t>
    <rPh sb="3" eb="5">
      <t>カイセキ</t>
    </rPh>
    <rPh sb="5" eb="7">
      <t>タイショウ</t>
    </rPh>
    <phoneticPr fontId="3"/>
  </si>
  <si>
    <t>（２）地盤定数のまとめ</t>
    <rPh sb="3" eb="5">
      <t>ジバン</t>
    </rPh>
    <rPh sb="5" eb="7">
      <t>テイスウ</t>
    </rPh>
    <phoneticPr fontId="3"/>
  </si>
  <si>
    <t>（３）ボーリング柱状図</t>
    <rPh sb="8" eb="9">
      <t>ハシラ</t>
    </rPh>
    <rPh sb="9" eb="10">
      <t>ジョウ</t>
    </rPh>
    <rPh sb="10" eb="11">
      <t>ズ</t>
    </rPh>
    <phoneticPr fontId="3"/>
  </si>
  <si>
    <t>（３）変位コンター</t>
    <rPh sb="3" eb="5">
      <t>ヘンイ</t>
    </rPh>
    <phoneticPr fontId="3"/>
  </si>
  <si>
    <t>（４）変位ベクトル</t>
    <rPh sb="3" eb="5">
      <t>ヘンイ</t>
    </rPh>
    <phoneticPr fontId="3"/>
  </si>
  <si>
    <t>（２）解析モデル</t>
    <rPh sb="3" eb="5">
      <t>カイセキ</t>
    </rPh>
    <phoneticPr fontId="3"/>
  </si>
  <si>
    <t>１．検討概要</t>
    <rPh sb="2" eb="4">
      <t>ケントウ</t>
    </rPh>
    <rPh sb="4" eb="6">
      <t>ガイヨウ</t>
    </rPh>
    <phoneticPr fontId="3"/>
  </si>
  <si>
    <t>（２）解析ソフト</t>
    <rPh sb="3" eb="5">
      <t>カイセキ</t>
    </rPh>
    <phoneticPr fontId="3"/>
  </si>
  <si>
    <t>（３）解析手順</t>
    <rPh sb="3" eb="5">
      <t>カイセキ</t>
    </rPh>
    <rPh sb="5" eb="7">
      <t>テジュン</t>
    </rPh>
    <phoneticPr fontId="3"/>
  </si>
  <si>
    <t>（４）解析条件</t>
    <rPh sb="3" eb="5">
      <t>カイセキ</t>
    </rPh>
    <rPh sb="5" eb="7">
      <t>ジョウケン</t>
    </rPh>
    <phoneticPr fontId="3"/>
  </si>
  <si>
    <t>位置（ｍ）</t>
    <rPh sb="0" eb="2">
      <t>イチ</t>
    </rPh>
    <phoneticPr fontId="8"/>
  </si>
  <si>
    <t>変位(mm)</t>
    <rPh sb="0" eb="2">
      <t>ヘンイ</t>
    </rPh>
    <phoneticPr fontId="8"/>
  </si>
  <si>
    <t>最終掘削時</t>
    <rPh sb="0" eb="2">
      <t>サイシュウ</t>
    </rPh>
    <rPh sb="2" eb="4">
      <t>クッサク</t>
    </rPh>
    <rPh sb="4" eb="5">
      <t>ジ</t>
    </rPh>
    <phoneticPr fontId="3"/>
  </si>
  <si>
    <t>開削部</t>
    <rPh sb="0" eb="2">
      <t>カイサク</t>
    </rPh>
    <rPh sb="2" eb="3">
      <t>ブ</t>
    </rPh>
    <phoneticPr fontId="8"/>
  </si>
  <si>
    <t>桜木町歩道橋に対する影響検討</t>
    <rPh sb="0" eb="3">
      <t>サクラギチョウ</t>
    </rPh>
    <rPh sb="3" eb="6">
      <t>ホドウキョウ</t>
    </rPh>
    <rPh sb="7" eb="8">
      <t>タイ</t>
    </rPh>
    <rPh sb="10" eb="12">
      <t>エイキョウ</t>
    </rPh>
    <rPh sb="12" eb="14">
      <t>ケントウ</t>
    </rPh>
    <phoneticPr fontId="3"/>
  </si>
  <si>
    <t>（開削施工時）</t>
    <rPh sb="1" eb="3">
      <t>カイサク</t>
    </rPh>
    <rPh sb="3" eb="5">
      <t>セコウ</t>
    </rPh>
    <rPh sb="5" eb="6">
      <t>ジ</t>
    </rPh>
    <phoneticPr fontId="3"/>
  </si>
  <si>
    <t>P-4</t>
    <phoneticPr fontId="3"/>
  </si>
  <si>
    <t>（４）コンクリート物性値</t>
    <rPh sb="9" eb="11">
      <t>ブッセイ</t>
    </rPh>
    <rPh sb="11" eb="12">
      <t>アタイ</t>
    </rPh>
    <phoneticPr fontId="3"/>
  </si>
  <si>
    <t>（５）基礎杭物性値</t>
    <rPh sb="3" eb="5">
      <t>キソ</t>
    </rPh>
    <rPh sb="5" eb="6">
      <t>クイ</t>
    </rPh>
    <rPh sb="6" eb="8">
      <t>ブッセイ</t>
    </rPh>
    <rPh sb="8" eb="9">
      <t>アタイ</t>
    </rPh>
    <phoneticPr fontId="3"/>
  </si>
  <si>
    <t>３）強制変位</t>
    <rPh sb="2" eb="4">
      <t>キョウセイ</t>
    </rPh>
    <rPh sb="4" eb="6">
      <t>ヘンイ</t>
    </rPh>
    <phoneticPr fontId="3"/>
  </si>
  <si>
    <t>P-20</t>
    <phoneticPr fontId="3"/>
  </si>
  <si>
    <t>P-21</t>
    <phoneticPr fontId="3"/>
  </si>
  <si>
    <t>P-13</t>
    <phoneticPr fontId="3"/>
  </si>
  <si>
    <t>（巻末資料）土留変位量計算（弾塑性法）[05]</t>
    <rPh sb="1" eb="3">
      <t>カンマツ</t>
    </rPh>
    <rPh sb="3" eb="5">
      <t>シリョウ</t>
    </rPh>
    <rPh sb="6" eb="8">
      <t>ドドメ</t>
    </rPh>
    <rPh sb="8" eb="11">
      <t>ヘンイリョウ</t>
    </rPh>
    <rPh sb="11" eb="13">
      <t>ケイサン</t>
    </rPh>
    <rPh sb="14" eb="17">
      <t>ダンソセイ</t>
    </rPh>
    <rPh sb="17" eb="18">
      <t>ホウ</t>
    </rPh>
    <phoneticPr fontId="3"/>
  </si>
  <si>
    <t>（巻末資料）FEM電算入出力データ</t>
    <rPh sb="1" eb="3">
      <t>カンマツ</t>
    </rPh>
    <rPh sb="3" eb="5">
      <t>シリョウ</t>
    </rPh>
    <rPh sb="9" eb="11">
      <t>デンサン</t>
    </rPh>
    <rPh sb="11" eb="14">
      <t>ニュウシュツリョク</t>
    </rPh>
    <phoneticPr fontId="3"/>
  </si>
  <si>
    <t>系列-1</t>
    <rPh sb="0" eb="2">
      <t>ケイレツ</t>
    </rPh>
    <phoneticPr fontId="3"/>
  </si>
  <si>
    <t>系列-2</t>
    <rPh sb="0" eb="2">
      <t>ケイレツ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</si>
</sst>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8" formatCode="#,##0.000000;[Red]\-#,##0.000000"/>
    <numFmt numFmtId="179" formatCode="#,##0.000;[Red]\-#,##0.000"/>
    <numFmt numFmtId="180" formatCode="&quot;GL-&quot;0.000"/>
    <numFmt numFmtId="181" formatCode="0.000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HGｺﾞｼｯｸE"/>
      <family val="3"/>
      <charset val="128"/>
    </font>
    <font>
      <sz val="10.5"/>
      <color theme="0"/>
      <name val="ＭＳ ゴシック"/>
      <family val="3"/>
      <charset val="128"/>
    </font>
    <font>
      <b/>
      <sz val="6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1"/>
      <color theme="1"/>
      <name val="HGS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/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40" fontId="9" fillId="2" borderId="0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/>
    </xf>
    <xf numFmtId="40" fontId="5" fillId="2" borderId="0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shrinkToFit="1"/>
    </xf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40" fontId="9" fillId="2" borderId="0" xfId="1" applyNumberFormat="1" applyFont="1" applyFill="1" applyBorder="1" applyAlignment="1">
      <alignment vertical="center"/>
    </xf>
    <xf numFmtId="40" fontId="5" fillId="2" borderId="0" xfId="1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40" fontId="12" fillId="2" borderId="0" xfId="1" applyNumberFormat="1" applyFont="1" applyFill="1" applyAlignment="1">
      <alignment vertical="center"/>
    </xf>
    <xf numFmtId="0" fontId="12" fillId="2" borderId="0" xfId="0" applyFont="1" applyFill="1" applyAlignment="1">
      <alignment horizontal="center" vertical="center" shrinkToFit="1"/>
    </xf>
    <xf numFmtId="178" fontId="13" fillId="3" borderId="1" xfId="1" applyNumberFormat="1" applyFont="1" applyFill="1" applyBorder="1" applyAlignment="1">
      <alignment horizontal="center" vertical="center" shrinkToFit="1"/>
    </xf>
    <xf numFmtId="178" fontId="13" fillId="2" borderId="1" xfId="1" applyNumberFormat="1" applyFont="1" applyFill="1" applyBorder="1" applyAlignment="1">
      <alignment horizontal="center" vertical="center" shrinkToFit="1"/>
    </xf>
    <xf numFmtId="179" fontId="13" fillId="2" borderId="1" xfId="1" applyNumberFormat="1" applyFont="1" applyFill="1" applyBorder="1" applyAlignment="1">
      <alignment horizontal="center" vertical="center" shrinkToFit="1"/>
    </xf>
    <xf numFmtId="180" fontId="13" fillId="2" borderId="1" xfId="1" applyNumberFormat="1" applyFont="1" applyFill="1" applyBorder="1" applyAlignment="1">
      <alignment horizontal="center" vertical="center" shrinkToFit="1"/>
    </xf>
    <xf numFmtId="181" fontId="13" fillId="2" borderId="1" xfId="0" applyNumberFormat="1" applyFont="1" applyFill="1" applyBorder="1" applyAlignment="1">
      <alignment horizontal="center" vertical="center" shrinkToFit="1"/>
    </xf>
    <xf numFmtId="181" fontId="12" fillId="4" borderId="0" xfId="0" applyNumberFormat="1" applyFont="1" applyFill="1" applyAlignment="1">
      <alignment vertical="center"/>
    </xf>
    <xf numFmtId="180" fontId="12" fillId="4" borderId="0" xfId="0" applyNumberFormat="1" applyFont="1" applyFill="1" applyAlignment="1">
      <alignment vertical="center"/>
    </xf>
    <xf numFmtId="180" fontId="12" fillId="2" borderId="0" xfId="0" applyNumberFormat="1" applyFont="1" applyFill="1" applyAlignment="1">
      <alignment vertical="center"/>
    </xf>
    <xf numFmtId="176" fontId="12" fillId="2" borderId="0" xfId="1" applyNumberFormat="1" applyFont="1" applyFill="1" applyAlignment="1">
      <alignment vertical="center"/>
    </xf>
    <xf numFmtId="40" fontId="12" fillId="5" borderId="0" xfId="1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79" fontId="13" fillId="2" borderId="1" xfId="1" applyNumberFormat="1" applyFont="1" applyFill="1" applyBorder="1" applyAlignment="1">
      <alignment horizontal="center" vertical="center" shrinkToFit="1"/>
    </xf>
    <xf numFmtId="181" fontId="12" fillId="6" borderId="0" xfId="0" applyNumberFormat="1" applyFont="1" applyFill="1" applyAlignment="1">
      <alignment vertical="center"/>
    </xf>
    <xf numFmtId="180" fontId="12" fillId="6" borderId="0" xfId="0" applyNumberFormat="1" applyFont="1" applyFill="1" applyAlignment="1">
      <alignment vertical="center"/>
    </xf>
    <xf numFmtId="179" fontId="9" fillId="2" borderId="0" xfId="1" applyNumberFormat="1" applyFont="1" applyFill="1" applyBorder="1" applyAlignment="1">
      <alignment vertical="center"/>
    </xf>
    <xf numFmtId="179" fontId="5" fillId="2" borderId="0" xfId="1" applyNumberFormat="1" applyFont="1" applyFill="1" applyBorder="1" applyAlignment="1">
      <alignment vertical="center"/>
    </xf>
    <xf numFmtId="179" fontId="12" fillId="2" borderId="0" xfId="1" applyNumberFormat="1" applyFont="1" applyFill="1" applyAlignment="1">
      <alignment vertical="center"/>
    </xf>
    <xf numFmtId="179" fontId="12" fillId="4" borderId="0" xfId="1" applyNumberFormat="1" applyFont="1" applyFill="1" applyAlignment="1">
      <alignment vertical="center"/>
    </xf>
    <xf numFmtId="179" fontId="12" fillId="5" borderId="0" xfId="1" applyNumberFormat="1" applyFont="1" applyFill="1" applyAlignment="1">
      <alignment vertical="center"/>
    </xf>
    <xf numFmtId="40" fontId="12" fillId="2" borderId="0" xfId="1" applyNumberFormat="1" applyFont="1" applyFill="1" applyAlignment="1">
      <alignment horizontal="center" vertical="center"/>
    </xf>
    <xf numFmtId="179" fontId="12" fillId="2" borderId="0" xfId="1" applyNumberFormat="1" applyFont="1" applyFill="1" applyAlignment="1">
      <alignment horizontal="center" vertical="center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colors>
    <mruColors>
      <color rgb="FFFFFF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土留め壁変位</a:t>
            </a:r>
            <a:r>
              <a:rPr lang="en-US" altLang="ja-JP" sz="1100"/>
              <a:t>(</a:t>
            </a:r>
            <a:r>
              <a:rPr lang="ja-JP" altLang="en-US" sz="1100"/>
              <a:t>単位</a:t>
            </a:r>
            <a:r>
              <a:rPr lang="en-US" altLang="ja-JP" sz="1100"/>
              <a:t>mm)</a:t>
            </a:r>
            <a:endParaRPr lang="ja-JP" alt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216439271802752"/>
          <c:y val="7.3990756487484738E-2"/>
          <c:w val="0.75801634425874165"/>
          <c:h val="0.9089832599359472"/>
        </c:manualLayout>
      </c:layout>
      <c:scatterChart>
        <c:scatterStyle val="smoothMarker"/>
        <c:varyColors val="0"/>
        <c:ser>
          <c:idx val="0"/>
          <c:order val="0"/>
          <c:tx>
            <c:v>弾塑性計算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土留変位!$BG$8:$BG$35</c:f>
              <c:numCache>
                <c:formatCode>0.000</c:formatCode>
                <c:ptCount val="28"/>
                <c:pt idx="0">
                  <c:v>10.050000000000001</c:v>
                </c:pt>
                <c:pt idx="1">
                  <c:v>10</c:v>
                </c:pt>
                <c:pt idx="2">
                  <c:v>9.94</c:v>
                </c:pt>
                <c:pt idx="3">
                  <c:v>9.89</c:v>
                </c:pt>
                <c:pt idx="4">
                  <c:v>9.82</c:v>
                </c:pt>
                <c:pt idx="5">
                  <c:v>9.73</c:v>
                </c:pt>
                <c:pt idx="6">
                  <c:v>9.61</c:v>
                </c:pt>
                <c:pt idx="7">
                  <c:v>9.44</c:v>
                </c:pt>
                <c:pt idx="8">
                  <c:v>9.23</c:v>
                </c:pt>
                <c:pt idx="9">
                  <c:v>8.9700000000000006</c:v>
                </c:pt>
                <c:pt idx="10">
                  <c:v>8.64</c:v>
                </c:pt>
                <c:pt idx="11">
                  <c:v>8.25</c:v>
                </c:pt>
                <c:pt idx="12">
                  <c:v>7.8</c:v>
                </c:pt>
                <c:pt idx="13">
                  <c:v>7.55</c:v>
                </c:pt>
                <c:pt idx="14">
                  <c:v>7.28</c:v>
                </c:pt>
                <c:pt idx="15">
                  <c:v>6.71</c:v>
                </c:pt>
                <c:pt idx="16">
                  <c:v>6.58</c:v>
                </c:pt>
                <c:pt idx="17">
                  <c:v>6.08</c:v>
                </c:pt>
                <c:pt idx="18">
                  <c:v>5.94</c:v>
                </c:pt>
                <c:pt idx="19">
                  <c:v>5.81</c:v>
                </c:pt>
                <c:pt idx="20">
                  <c:v>5.4</c:v>
                </c:pt>
                <c:pt idx="21">
                  <c:v>4.68</c:v>
                </c:pt>
                <c:pt idx="22">
                  <c:v>3.94</c:v>
                </c:pt>
                <c:pt idx="23">
                  <c:v>3.17</c:v>
                </c:pt>
                <c:pt idx="24">
                  <c:v>3.02</c:v>
                </c:pt>
                <c:pt idx="25">
                  <c:v>2.4</c:v>
                </c:pt>
                <c:pt idx="26">
                  <c:v>1.61</c:v>
                </c:pt>
                <c:pt idx="27">
                  <c:v>0.83</c:v>
                </c:pt>
              </c:numCache>
            </c:numRef>
          </c:xVal>
          <c:yVal>
            <c:numRef>
              <c:f>土留変位!$BH$8:$BH$35</c:f>
              <c:numCache>
                <c:formatCode>"GL-"0.000</c:formatCode>
                <c:ptCount val="2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3.1219999999999999</c:v>
                </c:pt>
                <c:pt idx="14">
                  <c:v>3.25</c:v>
                </c:pt>
                <c:pt idx="15">
                  <c:v>3.5</c:v>
                </c:pt>
                <c:pt idx="16">
                  <c:v>3.55</c:v>
                </c:pt>
                <c:pt idx="17">
                  <c:v>3.75</c:v>
                </c:pt>
                <c:pt idx="18">
                  <c:v>3.8</c:v>
                </c:pt>
                <c:pt idx="19">
                  <c:v>3.85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4.8</c:v>
                </c:pt>
                <c:pt idx="25">
                  <c:v>5</c:v>
                </c:pt>
                <c:pt idx="26">
                  <c:v>5.25</c:v>
                </c:pt>
                <c:pt idx="27">
                  <c:v>5.5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BB-4692-831B-00D10CC6EA8C}"/>
            </c:ext>
          </c:extLst>
        </c:ser>
        <c:ser>
          <c:idx val="1"/>
          <c:order val="1"/>
          <c:tx>
            <c:v>FEM解析時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土留変位!$BJ$8:$BJ$29</c:f>
              <c:numCache>
                <c:formatCode>0.000</c:formatCode>
                <c:ptCount val="22"/>
                <c:pt idx="0">
                  <c:v>38.152999999999999</c:v>
                </c:pt>
                <c:pt idx="1">
                  <c:v>36.950000000000003</c:v>
                </c:pt>
                <c:pt idx="2">
                  <c:v>36.277000000000001</c:v>
                </c:pt>
                <c:pt idx="3">
                  <c:v>35.869999999999997</c:v>
                </c:pt>
                <c:pt idx="4">
                  <c:v>35.750999999999998</c:v>
                </c:pt>
                <c:pt idx="5">
                  <c:v>34.838999999999999</c:v>
                </c:pt>
                <c:pt idx="6">
                  <c:v>34.548000000000002</c:v>
                </c:pt>
                <c:pt idx="7">
                  <c:v>33.292000000000002</c:v>
                </c:pt>
                <c:pt idx="8">
                  <c:v>32.103000000000002</c:v>
                </c:pt>
                <c:pt idx="9">
                  <c:v>31.968</c:v>
                </c:pt>
                <c:pt idx="10">
                  <c:v>30.538</c:v>
                </c:pt>
                <c:pt idx="11">
                  <c:v>28.992000000000001</c:v>
                </c:pt>
                <c:pt idx="12">
                  <c:v>28.798999999999999</c:v>
                </c:pt>
                <c:pt idx="13">
                  <c:v>26.585000000000001</c:v>
                </c:pt>
                <c:pt idx="14">
                  <c:v>23.83</c:v>
                </c:pt>
                <c:pt idx="15">
                  <c:v>23.152999999999999</c:v>
                </c:pt>
                <c:pt idx="16">
                  <c:v>20.571000000000002</c:v>
                </c:pt>
                <c:pt idx="17">
                  <c:v>19.754999999999999</c:v>
                </c:pt>
                <c:pt idx="18">
                  <c:v>16.928000000000001</c:v>
                </c:pt>
                <c:pt idx="19">
                  <c:v>13.315</c:v>
                </c:pt>
                <c:pt idx="20">
                  <c:v>13.047000000000001</c:v>
                </c:pt>
                <c:pt idx="21">
                  <c:v>9.8789999999999996</c:v>
                </c:pt>
              </c:numCache>
            </c:numRef>
          </c:xVal>
          <c:yVal>
            <c:numRef>
              <c:f>土留変位!$BK$8:$BK$29</c:f>
              <c:numCache>
                <c:formatCode>"GL-"0.000</c:formatCode>
                <c:ptCount val="22"/>
                <c:pt idx="0">
                  <c:v>0</c:v>
                </c:pt>
                <c:pt idx="1">
                  <c:v>0.5</c:v>
                </c:pt>
                <c:pt idx="2">
                  <c:v>0.78</c:v>
                </c:pt>
                <c:pt idx="3">
                  <c:v>0.95</c:v>
                </c:pt>
                <c:pt idx="4">
                  <c:v>1</c:v>
                </c:pt>
                <c:pt idx="5">
                  <c:v>1.38</c:v>
                </c:pt>
                <c:pt idx="6">
                  <c:v>1.5</c:v>
                </c:pt>
                <c:pt idx="7">
                  <c:v>2</c:v>
                </c:pt>
                <c:pt idx="8">
                  <c:v>2.4500000000000002</c:v>
                </c:pt>
                <c:pt idx="9">
                  <c:v>2.5</c:v>
                </c:pt>
                <c:pt idx="10">
                  <c:v>3</c:v>
                </c:pt>
                <c:pt idx="11">
                  <c:v>3.45</c:v>
                </c:pt>
                <c:pt idx="12">
                  <c:v>3.5</c:v>
                </c:pt>
                <c:pt idx="13">
                  <c:v>4</c:v>
                </c:pt>
                <c:pt idx="14">
                  <c:v>4.5</c:v>
                </c:pt>
                <c:pt idx="15">
                  <c:v>4.6100000000000003</c:v>
                </c:pt>
                <c:pt idx="16">
                  <c:v>5</c:v>
                </c:pt>
                <c:pt idx="17">
                  <c:v>5.1159999999999997</c:v>
                </c:pt>
                <c:pt idx="18">
                  <c:v>5.5</c:v>
                </c:pt>
                <c:pt idx="19">
                  <c:v>5.9660000000000002</c:v>
                </c:pt>
                <c:pt idx="20">
                  <c:v>6</c:v>
                </c:pt>
                <c:pt idx="21">
                  <c:v>6.4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6BB-4692-831B-00D10CC6E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76288"/>
        <c:axId val="119376680"/>
      </c:scatterChart>
      <c:valAx>
        <c:axId val="1193762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9376680"/>
        <c:crosses val="autoZero"/>
        <c:crossBetween val="midCat"/>
      </c:valAx>
      <c:valAx>
        <c:axId val="119376680"/>
        <c:scaling>
          <c:orientation val="maxMin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GL-&quot;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9376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666698381431508"/>
          <c:y val="0.88761571148501917"/>
          <c:w val="0.17811695318095375"/>
          <c:h val="4.89894668097471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193901</xdr:colOff>
      <xdr:row>67</xdr:row>
      <xdr:rowOff>130268</xdr:rowOff>
    </xdr:from>
    <xdr:to>
      <xdr:col>26</xdr:col>
      <xdr:colOff>135471</xdr:colOff>
      <xdr:row>87</xdr:row>
      <xdr:rowOff>85445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F1DA728-8DF3-4AEA-BF6A-B07AC2649164}"/>
            </a:ext>
          </a:extLst>
        </xdr:cNvPr>
        <xdr:cNvSpPr txBox="1"/>
      </xdr:nvSpPr>
      <xdr:spPr>
        <a:xfrm>
          <a:off x="393926" y="16722818"/>
          <a:ext cx="4942195" cy="4908177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>
              <a:solidFill>
                <a:schemeClr val="accent2"/>
              </a:solidFill>
            </a:rPr>
            <a:t>強制変位</a:t>
          </a:r>
          <a:endParaRPr kumimoji="1" lang="en-US" altLang="ja-JP" sz="4800">
            <a:solidFill>
              <a:schemeClr val="accent2"/>
            </a:solidFill>
          </a:endParaRPr>
        </a:p>
        <a:p>
          <a:pPr algn="ctr"/>
          <a:r>
            <a:rPr kumimoji="1" lang="en-US" altLang="ja-JP" sz="4800">
              <a:solidFill>
                <a:schemeClr val="accent2"/>
              </a:solidFill>
            </a:rPr>
            <a:t>C2-1</a:t>
          </a:r>
          <a:endParaRPr kumimoji="1" lang="ja-JP" altLang="en-US" sz="4800">
            <a:solidFill>
              <a:schemeClr val="accent2"/>
            </a:solidFill>
          </a:endParaRPr>
        </a:p>
      </xdr:txBody>
    </xdr:sp>
    <xdr:clientData/>
  </xdr:twoCellAnchor>
  <xdr:twoCellAnchor>
    <xdr:from>
      <xdr:col>2</xdr:col>
      <xdr:colOff>81640</xdr:colOff>
      <xdr:row>1</xdr:row>
      <xdr:rowOff>95250</xdr:rowOff>
    </xdr:from>
    <xdr:to>
      <xdr:col>28</xdr:col>
      <xdr:colOff>122464</xdr:colOff>
      <xdr:row>37</xdr:row>
      <xdr:rowOff>27213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18AED08-84A4-496D-B284-C64AA393E6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2060"/>
  </sheetPr>
  <dimension ref="E1:I27"/>
  <sheetViews>
    <sheetView zoomScale="40" zoomScaleNormal="40" workbookViewId="0">
      <selection activeCell="M24" sqref="M24"/>
    </sheetView>
  </sheetViews>
  <sheetFormatPr defaultRowHeight="17.25" x14ac:dyDescent="0.15"/>
  <cols>
    <col min="1" max="3" width="9" style="8"/>
    <col min="4" max="4" width="11.25" style="8" customWidth="1"/>
    <col min="5" max="259" width="9" style="8"/>
    <col min="260" max="260" width="11.25" style="8" customWidth="1"/>
    <col min="261" max="515" width="9" style="8"/>
    <col min="516" max="516" width="11.25" style="8" customWidth="1"/>
    <col min="517" max="771" width="9" style="8"/>
    <col min="772" max="772" width="11.25" style="8" customWidth="1"/>
    <col min="773" max="1027" width="9" style="8"/>
    <col min="1028" max="1028" width="11.25" style="8" customWidth="1"/>
    <col min="1029" max="1283" width="9" style="8"/>
    <col min="1284" max="1284" width="11.25" style="8" customWidth="1"/>
    <col min="1285" max="1539" width="9" style="8"/>
    <col min="1540" max="1540" width="11.25" style="8" customWidth="1"/>
    <col min="1541" max="1795" width="9" style="8"/>
    <col min="1796" max="1796" width="11.25" style="8" customWidth="1"/>
    <col min="1797" max="2051" width="9" style="8"/>
    <col min="2052" max="2052" width="11.25" style="8" customWidth="1"/>
    <col min="2053" max="2307" width="9" style="8"/>
    <col min="2308" max="2308" width="11.25" style="8" customWidth="1"/>
    <col min="2309" max="2563" width="9" style="8"/>
    <col min="2564" max="2564" width="11.25" style="8" customWidth="1"/>
    <col min="2565" max="2819" width="9" style="8"/>
    <col min="2820" max="2820" width="11.25" style="8" customWidth="1"/>
    <col min="2821" max="3075" width="9" style="8"/>
    <col min="3076" max="3076" width="11.25" style="8" customWidth="1"/>
    <col min="3077" max="3331" width="9" style="8"/>
    <col min="3332" max="3332" width="11.25" style="8" customWidth="1"/>
    <col min="3333" max="3587" width="9" style="8"/>
    <col min="3588" max="3588" width="11.25" style="8" customWidth="1"/>
    <col min="3589" max="3843" width="9" style="8"/>
    <col min="3844" max="3844" width="11.25" style="8" customWidth="1"/>
    <col min="3845" max="4099" width="9" style="8"/>
    <col min="4100" max="4100" width="11.25" style="8" customWidth="1"/>
    <col min="4101" max="4355" width="9" style="8"/>
    <col min="4356" max="4356" width="11.25" style="8" customWidth="1"/>
    <col min="4357" max="4611" width="9" style="8"/>
    <col min="4612" max="4612" width="11.25" style="8" customWidth="1"/>
    <col min="4613" max="4867" width="9" style="8"/>
    <col min="4868" max="4868" width="11.25" style="8" customWidth="1"/>
    <col min="4869" max="5123" width="9" style="8"/>
    <col min="5124" max="5124" width="11.25" style="8" customWidth="1"/>
    <col min="5125" max="5379" width="9" style="8"/>
    <col min="5380" max="5380" width="11.25" style="8" customWidth="1"/>
    <col min="5381" max="5635" width="9" style="8"/>
    <col min="5636" max="5636" width="11.25" style="8" customWidth="1"/>
    <col min="5637" max="5891" width="9" style="8"/>
    <col min="5892" max="5892" width="11.25" style="8" customWidth="1"/>
    <col min="5893" max="6147" width="9" style="8"/>
    <col min="6148" max="6148" width="11.25" style="8" customWidth="1"/>
    <col min="6149" max="6403" width="9" style="8"/>
    <col min="6404" max="6404" width="11.25" style="8" customWidth="1"/>
    <col min="6405" max="6659" width="9" style="8"/>
    <col min="6660" max="6660" width="11.25" style="8" customWidth="1"/>
    <col min="6661" max="6915" width="9" style="8"/>
    <col min="6916" max="6916" width="11.25" style="8" customWidth="1"/>
    <col min="6917" max="7171" width="9" style="8"/>
    <col min="7172" max="7172" width="11.25" style="8" customWidth="1"/>
    <col min="7173" max="7427" width="9" style="8"/>
    <col min="7428" max="7428" width="11.25" style="8" customWidth="1"/>
    <col min="7429" max="7683" width="9" style="8"/>
    <col min="7684" max="7684" width="11.25" style="8" customWidth="1"/>
    <col min="7685" max="7939" width="9" style="8"/>
    <col min="7940" max="7940" width="11.25" style="8" customWidth="1"/>
    <col min="7941" max="8195" width="9" style="8"/>
    <col min="8196" max="8196" width="11.25" style="8" customWidth="1"/>
    <col min="8197" max="8451" width="9" style="8"/>
    <col min="8452" max="8452" width="11.25" style="8" customWidth="1"/>
    <col min="8453" max="8707" width="9" style="8"/>
    <col min="8708" max="8708" width="11.25" style="8" customWidth="1"/>
    <col min="8709" max="8963" width="9" style="8"/>
    <col min="8964" max="8964" width="11.25" style="8" customWidth="1"/>
    <col min="8965" max="9219" width="9" style="8"/>
    <col min="9220" max="9220" width="11.25" style="8" customWidth="1"/>
    <col min="9221" max="9475" width="9" style="8"/>
    <col min="9476" max="9476" width="11.25" style="8" customWidth="1"/>
    <col min="9477" max="9731" width="9" style="8"/>
    <col min="9732" max="9732" width="11.25" style="8" customWidth="1"/>
    <col min="9733" max="9987" width="9" style="8"/>
    <col min="9988" max="9988" width="11.25" style="8" customWidth="1"/>
    <col min="9989" max="10243" width="9" style="8"/>
    <col min="10244" max="10244" width="11.25" style="8" customWidth="1"/>
    <col min="10245" max="10499" width="9" style="8"/>
    <col min="10500" max="10500" width="11.25" style="8" customWidth="1"/>
    <col min="10501" max="10755" width="9" style="8"/>
    <col min="10756" max="10756" width="11.25" style="8" customWidth="1"/>
    <col min="10757" max="11011" width="9" style="8"/>
    <col min="11012" max="11012" width="11.25" style="8" customWidth="1"/>
    <col min="11013" max="11267" width="9" style="8"/>
    <col min="11268" max="11268" width="11.25" style="8" customWidth="1"/>
    <col min="11269" max="11523" width="9" style="8"/>
    <col min="11524" max="11524" width="11.25" style="8" customWidth="1"/>
    <col min="11525" max="11779" width="9" style="8"/>
    <col min="11780" max="11780" width="11.25" style="8" customWidth="1"/>
    <col min="11781" max="12035" width="9" style="8"/>
    <col min="12036" max="12036" width="11.25" style="8" customWidth="1"/>
    <col min="12037" max="12291" width="9" style="8"/>
    <col min="12292" max="12292" width="11.25" style="8" customWidth="1"/>
    <col min="12293" max="12547" width="9" style="8"/>
    <col min="12548" max="12548" width="11.25" style="8" customWidth="1"/>
    <col min="12549" max="12803" width="9" style="8"/>
    <col min="12804" max="12804" width="11.25" style="8" customWidth="1"/>
    <col min="12805" max="13059" width="9" style="8"/>
    <col min="13060" max="13060" width="11.25" style="8" customWidth="1"/>
    <col min="13061" max="13315" width="9" style="8"/>
    <col min="13316" max="13316" width="11.25" style="8" customWidth="1"/>
    <col min="13317" max="13571" width="9" style="8"/>
    <col min="13572" max="13572" width="11.25" style="8" customWidth="1"/>
    <col min="13573" max="13827" width="9" style="8"/>
    <col min="13828" max="13828" width="11.25" style="8" customWidth="1"/>
    <col min="13829" max="14083" width="9" style="8"/>
    <col min="14084" max="14084" width="11.25" style="8" customWidth="1"/>
    <col min="14085" max="14339" width="9" style="8"/>
    <col min="14340" max="14340" width="11.25" style="8" customWidth="1"/>
    <col min="14341" max="14595" width="9" style="8"/>
    <col min="14596" max="14596" width="11.25" style="8" customWidth="1"/>
    <col min="14597" max="14851" width="9" style="8"/>
    <col min="14852" max="14852" width="11.25" style="8" customWidth="1"/>
    <col min="14853" max="15107" width="9" style="8"/>
    <col min="15108" max="15108" width="11.25" style="8" customWidth="1"/>
    <col min="15109" max="15363" width="9" style="8"/>
    <col min="15364" max="15364" width="11.25" style="8" customWidth="1"/>
    <col min="15365" max="15619" width="9" style="8"/>
    <col min="15620" max="15620" width="11.25" style="8" customWidth="1"/>
    <col min="15621" max="15875" width="9" style="8"/>
    <col min="15876" max="15876" width="11.25" style="8" customWidth="1"/>
    <col min="15877" max="16131" width="9" style="8"/>
    <col min="16132" max="16132" width="11.25" style="8" customWidth="1"/>
    <col min="16133" max="16384" width="9" style="8"/>
  </cols>
  <sheetData>
    <row r="1" spans="5:9" ht="27.95" customHeight="1" x14ac:dyDescent="0.15">
      <c r="I1" s="13" t="str">
        <f ca="1">MID(CELL("filename"),FIND("[",CELL("filename"))+1,FIND("]",CELL("filename"))-FIND("[",CELL("filename"))-1)</f>
        <v>dodome_heni.xlsx</v>
      </c>
    </row>
    <row r="2" spans="5:9" ht="27.95" customHeight="1" x14ac:dyDescent="0.15"/>
    <row r="3" spans="5:9" ht="27.95" customHeight="1" x14ac:dyDescent="0.15">
      <c r="H3" s="8" t="s">
        <v>14</v>
      </c>
    </row>
    <row r="4" spans="5:9" ht="27.95" customHeight="1" x14ac:dyDescent="0.15"/>
    <row r="5" spans="5:9" ht="27.95" customHeight="1" x14ac:dyDescent="0.15">
      <c r="E5" s="8" t="s">
        <v>15</v>
      </c>
    </row>
    <row r="6" spans="5:9" ht="27.95" customHeight="1" x14ac:dyDescent="0.15"/>
    <row r="7" spans="5:9" ht="27.95" customHeight="1" x14ac:dyDescent="0.15">
      <c r="E7" s="8" t="s">
        <v>32</v>
      </c>
    </row>
    <row r="8" spans="5:9" ht="27.75" customHeight="1" x14ac:dyDescent="0.15">
      <c r="E8" s="8" t="s">
        <v>33</v>
      </c>
    </row>
    <row r="9" spans="5:9" ht="27.75" customHeight="1" x14ac:dyDescent="0.15"/>
    <row r="10" spans="5:9" ht="27.75" customHeight="1" x14ac:dyDescent="0.15"/>
    <row r="11" spans="5:9" ht="27.75" customHeight="1" x14ac:dyDescent="0.15"/>
    <row r="12" spans="5:9" ht="27.75" customHeight="1" x14ac:dyDescent="0.15"/>
    <row r="13" spans="5:9" ht="27.75" customHeight="1" x14ac:dyDescent="0.15"/>
    <row r="14" spans="5:9" ht="27.75" customHeight="1" x14ac:dyDescent="0.15"/>
    <row r="15" spans="5:9" ht="27.75" customHeight="1" x14ac:dyDescent="0.15"/>
    <row r="16" spans="5:9" ht="27.75" customHeight="1" x14ac:dyDescent="0.15"/>
    <row r="17" ht="27.75" customHeight="1" x14ac:dyDescent="0.15"/>
    <row r="18" ht="27.75" customHeight="1" x14ac:dyDescent="0.15"/>
    <row r="19" ht="27.95" customHeight="1" x14ac:dyDescent="0.15"/>
    <row r="20" ht="27.95" customHeight="1" x14ac:dyDescent="0.15"/>
    <row r="21" ht="27.95" customHeight="1" x14ac:dyDescent="0.15"/>
    <row r="22" ht="27.95" customHeight="1" x14ac:dyDescent="0.15"/>
    <row r="23" ht="27.95" customHeight="1" x14ac:dyDescent="0.15"/>
    <row r="24" ht="27.95" customHeight="1" x14ac:dyDescent="0.15"/>
    <row r="25" ht="27.95" customHeight="1" x14ac:dyDescent="0.15"/>
    <row r="26" ht="27.95" customHeight="1" x14ac:dyDescent="0.15"/>
    <row r="27" ht="27.95" customHeight="1" x14ac:dyDescent="0.15"/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2060"/>
  </sheetPr>
  <dimension ref="D1:AD34"/>
  <sheetViews>
    <sheetView zoomScale="75" workbookViewId="0">
      <selection activeCell="AI7" sqref="AI7"/>
    </sheetView>
  </sheetViews>
  <sheetFormatPr defaultColWidth="2.625" defaultRowHeight="20.100000000000001" customHeight="1" x14ac:dyDescent="0.15"/>
  <cols>
    <col min="1" max="14" width="2.625" style="1" customWidth="1"/>
    <col min="15" max="15" width="2.75" style="1" customWidth="1"/>
    <col min="16" max="16384" width="2.625" style="1"/>
  </cols>
  <sheetData>
    <row r="1" spans="4:30" ht="20.100000000000001" customHeight="1" x14ac:dyDescent="0.15">
      <c r="D1" s="29" t="s">
        <v>1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4:30" ht="20.100000000000001" customHeight="1" x14ac:dyDescent="0.15"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4:30" ht="20.100000000000001" customHeight="1" x14ac:dyDescent="0.15">
      <c r="AC3" s="1" t="s">
        <v>2</v>
      </c>
    </row>
    <row r="4" spans="4:30" ht="20.100000000000001" customHeight="1" x14ac:dyDescent="0.15">
      <c r="E4" s="1" t="s">
        <v>24</v>
      </c>
      <c r="O4" s="1" t="s">
        <v>3</v>
      </c>
      <c r="AC4" s="1" t="s">
        <v>4</v>
      </c>
    </row>
    <row r="6" spans="4:30" ht="19.5" customHeight="1" x14ac:dyDescent="0.15">
      <c r="E6" s="1" t="s">
        <v>6</v>
      </c>
      <c r="O6" s="1" t="s">
        <v>3</v>
      </c>
      <c r="AC6" s="1" t="s">
        <v>7</v>
      </c>
    </row>
    <row r="8" spans="4:30" ht="20.100000000000001" customHeight="1" x14ac:dyDescent="0.15">
      <c r="E8" s="1" t="s">
        <v>0</v>
      </c>
      <c r="O8" s="1" t="s">
        <v>3</v>
      </c>
      <c r="AC8" s="1" t="s">
        <v>34</v>
      </c>
    </row>
    <row r="9" spans="4:30" ht="20.100000000000001" customHeight="1" x14ac:dyDescent="0.15">
      <c r="F9" s="1" t="s">
        <v>5</v>
      </c>
    </row>
    <row r="10" spans="4:30" ht="20.100000000000001" customHeight="1" x14ac:dyDescent="0.15">
      <c r="F10" s="1" t="s">
        <v>19</v>
      </c>
    </row>
    <row r="11" spans="4:30" ht="20.100000000000001" customHeight="1" x14ac:dyDescent="0.15">
      <c r="F11" s="1" t="s">
        <v>20</v>
      </c>
    </row>
    <row r="12" spans="4:30" ht="20.100000000000001" customHeight="1" x14ac:dyDescent="0.15">
      <c r="F12" s="1" t="s">
        <v>35</v>
      </c>
    </row>
    <row r="13" spans="4:30" ht="20.100000000000001" customHeight="1" x14ac:dyDescent="0.15">
      <c r="F13" s="1" t="s">
        <v>36</v>
      </c>
    </row>
    <row r="15" spans="4:30" ht="20.100000000000001" customHeight="1" x14ac:dyDescent="0.15">
      <c r="E15" s="1" t="s">
        <v>8</v>
      </c>
      <c r="O15" s="1" t="s">
        <v>3</v>
      </c>
      <c r="AC15" s="1" t="s">
        <v>40</v>
      </c>
    </row>
    <row r="16" spans="4:30" ht="20.100000000000001" customHeight="1" x14ac:dyDescent="0.15">
      <c r="F16" s="1" t="s">
        <v>18</v>
      </c>
    </row>
    <row r="17" spans="5:29" ht="20.100000000000001" customHeight="1" x14ac:dyDescent="0.15">
      <c r="F17" s="1" t="s">
        <v>25</v>
      </c>
    </row>
    <row r="18" spans="5:29" ht="20.100000000000001" customHeight="1" x14ac:dyDescent="0.15">
      <c r="F18" s="1" t="s">
        <v>26</v>
      </c>
    </row>
    <row r="19" spans="5:29" ht="20.100000000000001" customHeight="1" x14ac:dyDescent="0.15">
      <c r="F19" s="1" t="s">
        <v>27</v>
      </c>
    </row>
    <row r="20" spans="5:29" ht="20.100000000000001" customHeight="1" x14ac:dyDescent="0.15">
      <c r="G20" s="1" t="s">
        <v>9</v>
      </c>
    </row>
    <row r="21" spans="5:29" ht="20.100000000000001" customHeight="1" x14ac:dyDescent="0.15">
      <c r="G21" s="1" t="s">
        <v>10</v>
      </c>
    </row>
    <row r="22" spans="5:29" ht="20.100000000000001" customHeight="1" x14ac:dyDescent="0.15">
      <c r="G22" s="1" t="s">
        <v>37</v>
      </c>
    </row>
    <row r="24" spans="5:29" ht="20.100000000000001" customHeight="1" x14ac:dyDescent="0.15">
      <c r="E24" s="1" t="s">
        <v>11</v>
      </c>
      <c r="O24" s="1" t="s">
        <v>3</v>
      </c>
      <c r="AC24" s="1" t="s">
        <v>38</v>
      </c>
    </row>
    <row r="26" spans="5:29" ht="20.100000000000001" customHeight="1" x14ac:dyDescent="0.15">
      <c r="E26" s="1" t="s">
        <v>12</v>
      </c>
      <c r="O26" s="1" t="s">
        <v>3</v>
      </c>
      <c r="AC26" s="1" t="s">
        <v>39</v>
      </c>
    </row>
    <row r="27" spans="5:29" ht="20.100000000000001" customHeight="1" x14ac:dyDescent="0.15">
      <c r="F27" s="1" t="s">
        <v>13</v>
      </c>
    </row>
    <row r="28" spans="5:29" ht="20.100000000000001" customHeight="1" x14ac:dyDescent="0.15">
      <c r="F28" s="1" t="s">
        <v>23</v>
      </c>
    </row>
    <row r="29" spans="5:29" ht="20.100000000000001" customHeight="1" x14ac:dyDescent="0.15">
      <c r="F29" s="1" t="s">
        <v>21</v>
      </c>
    </row>
    <row r="30" spans="5:29" ht="20.100000000000001" customHeight="1" x14ac:dyDescent="0.15">
      <c r="F30" s="1" t="s">
        <v>22</v>
      </c>
    </row>
    <row r="32" spans="5:29" s="11" customFormat="1" ht="19.5" customHeight="1" x14ac:dyDescent="0.15">
      <c r="E32" s="11" t="s">
        <v>16</v>
      </c>
      <c r="O32" s="11" t="s">
        <v>3</v>
      </c>
      <c r="AC32" s="11" t="s">
        <v>17</v>
      </c>
    </row>
    <row r="33" spans="5:5" ht="20.100000000000001" customHeight="1" x14ac:dyDescent="0.15">
      <c r="E33" s="1" t="s">
        <v>42</v>
      </c>
    </row>
    <row r="34" spans="5:5" ht="20.100000000000001" customHeight="1" x14ac:dyDescent="0.15">
      <c r="E34" s="1" t="s">
        <v>41</v>
      </c>
    </row>
  </sheetData>
  <mergeCells count="1">
    <mergeCell ref="D1:AD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11E74-F892-4677-90D5-61B3F31DA12F}">
  <sheetPr>
    <tabColor rgb="FF002060"/>
  </sheetPr>
  <dimension ref="A1:BK75"/>
  <sheetViews>
    <sheetView tabSelected="1" zoomScale="70" zoomScaleNormal="70" workbookViewId="0">
      <selection activeCell="AK3" sqref="AK3"/>
    </sheetView>
  </sheetViews>
  <sheetFormatPr defaultColWidth="2.625" defaultRowHeight="20.100000000000001" customHeight="1" x14ac:dyDescent="0.15"/>
  <cols>
    <col min="1" max="36" width="2.625" style="16"/>
    <col min="37" max="37" width="6.25" style="17" bestFit="1" customWidth="1"/>
    <col min="38" max="38" width="7.875" style="17" bestFit="1" customWidth="1"/>
    <col min="39" max="39" width="2.625" style="16"/>
    <col min="40" max="41" width="9.625" style="35" customWidth="1"/>
    <col min="42" max="47" width="2.625" style="16"/>
    <col min="48" max="48" width="2.625" style="18" customWidth="1"/>
    <col min="49" max="50" width="10.625" style="18" customWidth="1"/>
    <col min="51" max="51" width="2.625" style="18" customWidth="1"/>
    <col min="52" max="53" width="10.625" style="18" customWidth="1"/>
    <col min="54" max="57" width="2.625" style="16"/>
    <col min="58" max="58" width="9.375" style="16" bestFit="1" customWidth="1"/>
    <col min="59" max="59" width="7.125" style="16" bestFit="1" customWidth="1"/>
    <col min="60" max="60" width="10.5" style="16" bestFit="1" customWidth="1"/>
    <col min="61" max="61" width="2.625" style="16"/>
    <col min="62" max="62" width="6.25" style="16" bestFit="1" customWidth="1"/>
    <col min="63" max="63" width="9.375" style="16" bestFit="1" customWidth="1"/>
    <col min="64" max="16384" width="2.625" style="16"/>
  </cols>
  <sheetData>
    <row r="1" spans="1:63" s="4" customFormat="1" ht="20.100000000000001" customHeight="1" x14ac:dyDescent="0.15">
      <c r="A1" s="4" t="str">
        <f ca="1">RIGHT(CELL("filename",A1),LEN(CELL("filename",A1))-FIND("]",CELL("filename",A1)))</f>
        <v>土留変位</v>
      </c>
      <c r="Q1" s="5"/>
      <c r="R1" s="6"/>
      <c r="AK1" s="14"/>
      <c r="AL1" s="14"/>
      <c r="AN1" s="33"/>
      <c r="AO1" s="33"/>
      <c r="AU1" s="7"/>
      <c r="AV1" s="7"/>
      <c r="AW1" s="7"/>
      <c r="AX1" s="7"/>
      <c r="AY1" s="7"/>
      <c r="AZ1" s="7"/>
      <c r="BA1" s="7"/>
    </row>
    <row r="2" spans="1:63" s="2" customFormat="1" ht="20.100000000000001" customHeight="1" x14ac:dyDescent="0.15">
      <c r="Q2" s="3"/>
      <c r="R2" s="9"/>
      <c r="AK2" s="15"/>
      <c r="AL2" s="15"/>
      <c r="AN2" s="34"/>
      <c r="AO2" s="34"/>
      <c r="AU2" s="10"/>
      <c r="AV2" s="10"/>
      <c r="AW2" s="10"/>
      <c r="AX2" s="10"/>
      <c r="AY2" s="10"/>
      <c r="AZ2" s="10"/>
      <c r="BA2" s="10"/>
    </row>
    <row r="5" spans="1:63" ht="20.100000000000001" customHeight="1" x14ac:dyDescent="0.15">
      <c r="AW5" s="30" t="s">
        <v>31</v>
      </c>
      <c r="AX5" s="19" t="str">
        <f ca="1">A1</f>
        <v>土留変位</v>
      </c>
      <c r="AZ5" s="30" t="s">
        <v>31</v>
      </c>
      <c r="BA5" s="19"/>
    </row>
    <row r="6" spans="1:63" ht="20.100000000000001" customHeight="1" x14ac:dyDescent="0.15">
      <c r="AW6" s="30"/>
      <c r="AX6" s="20" t="s">
        <v>30</v>
      </c>
      <c r="AZ6" s="30"/>
      <c r="BA6" s="20" t="s">
        <v>30</v>
      </c>
    </row>
    <row r="7" spans="1:63" ht="20.100000000000001" customHeight="1" x14ac:dyDescent="0.15">
      <c r="AK7" s="38" t="s">
        <v>43</v>
      </c>
      <c r="AL7" s="38"/>
      <c r="AN7" s="39" t="s">
        <v>44</v>
      </c>
      <c r="AO7" s="39"/>
      <c r="AW7" s="21" t="s">
        <v>28</v>
      </c>
      <c r="AX7" s="20" t="s">
        <v>29</v>
      </c>
      <c r="AZ7" s="21" t="s">
        <v>28</v>
      </c>
      <c r="BA7" s="20" t="s">
        <v>29</v>
      </c>
    </row>
    <row r="8" spans="1:63" ht="20.100000000000001" customHeight="1" x14ac:dyDescent="0.15">
      <c r="AK8" s="28">
        <v>0</v>
      </c>
      <c r="AL8" s="28">
        <v>-10.050000000000001</v>
      </c>
      <c r="AN8" s="36">
        <v>0</v>
      </c>
      <c r="AO8" s="37">
        <v>-38.152999999999999</v>
      </c>
      <c r="AW8" s="22">
        <f>-AK8</f>
        <v>0</v>
      </c>
      <c r="AX8" s="23">
        <f>-AL8</f>
        <v>10.050000000000001</v>
      </c>
      <c r="AZ8" s="22">
        <f>-AN8</f>
        <v>0</v>
      </c>
      <c r="BA8" s="23">
        <f>-AO8</f>
        <v>38.152999999999999</v>
      </c>
      <c r="BG8" s="24">
        <f t="shared" ref="BG8:BG35" si="0">AX8</f>
        <v>10.050000000000001</v>
      </c>
      <c r="BH8" s="25">
        <f t="shared" ref="BH8:BH35" si="1">AW8</f>
        <v>0</v>
      </c>
      <c r="BJ8" s="31">
        <f>BA8</f>
        <v>38.152999999999999</v>
      </c>
      <c r="BK8" s="32">
        <f>AZ8</f>
        <v>0</v>
      </c>
    </row>
    <row r="9" spans="1:63" ht="20.100000000000001" customHeight="1" x14ac:dyDescent="0.15">
      <c r="AK9" s="28">
        <v>-0.25</v>
      </c>
      <c r="AL9" s="28">
        <v>-10</v>
      </c>
      <c r="AN9" s="36">
        <v>-0.5</v>
      </c>
      <c r="AO9" s="37">
        <v>-36.950000000000003</v>
      </c>
      <c r="AW9" s="22">
        <f t="shared" ref="AW9:AX35" si="2">-AK9</f>
        <v>0.25</v>
      </c>
      <c r="AX9" s="23">
        <f t="shared" si="2"/>
        <v>10</v>
      </c>
      <c r="AZ9" s="22">
        <f t="shared" ref="AZ9:AZ29" si="3">-AN9</f>
        <v>0.5</v>
      </c>
      <c r="BA9" s="23">
        <f t="shared" ref="BA9:BA29" si="4">-AO9</f>
        <v>36.950000000000003</v>
      </c>
      <c r="BG9" s="24">
        <f t="shared" si="0"/>
        <v>10</v>
      </c>
      <c r="BH9" s="25">
        <f t="shared" si="1"/>
        <v>0.25</v>
      </c>
      <c r="BJ9" s="31">
        <f t="shared" ref="BJ9:BJ29" si="5">BA9</f>
        <v>36.950000000000003</v>
      </c>
      <c r="BK9" s="32">
        <f t="shared" ref="BK9:BK29" si="6">AZ9</f>
        <v>0.5</v>
      </c>
    </row>
    <row r="10" spans="1:63" ht="20.100000000000001" customHeight="1" x14ac:dyDescent="0.15">
      <c r="AK10" s="28">
        <v>-0.5</v>
      </c>
      <c r="AL10" s="28">
        <v>-9.94</v>
      </c>
      <c r="AN10" s="36">
        <v>-0.78</v>
      </c>
      <c r="AO10" s="37">
        <v>-36.277000000000001</v>
      </c>
      <c r="AW10" s="22">
        <f t="shared" si="2"/>
        <v>0.5</v>
      </c>
      <c r="AX10" s="23">
        <f t="shared" si="2"/>
        <v>9.94</v>
      </c>
      <c r="AZ10" s="22">
        <f t="shared" si="3"/>
        <v>0.78</v>
      </c>
      <c r="BA10" s="23">
        <f t="shared" si="4"/>
        <v>36.277000000000001</v>
      </c>
      <c r="BG10" s="24">
        <f t="shared" si="0"/>
        <v>9.94</v>
      </c>
      <c r="BH10" s="25">
        <f t="shared" si="1"/>
        <v>0.5</v>
      </c>
      <c r="BJ10" s="31">
        <f t="shared" si="5"/>
        <v>36.277000000000001</v>
      </c>
      <c r="BK10" s="32">
        <f t="shared" si="6"/>
        <v>0.78</v>
      </c>
    </row>
    <row r="11" spans="1:63" ht="20.100000000000001" customHeight="1" x14ac:dyDescent="0.15">
      <c r="AK11" s="28">
        <v>-0.75</v>
      </c>
      <c r="AL11" s="28">
        <v>-9.89</v>
      </c>
      <c r="AN11" s="36">
        <v>-0.95</v>
      </c>
      <c r="AO11" s="37">
        <v>-35.869999999999997</v>
      </c>
      <c r="AW11" s="22">
        <f t="shared" si="2"/>
        <v>0.75</v>
      </c>
      <c r="AX11" s="23">
        <f t="shared" si="2"/>
        <v>9.89</v>
      </c>
      <c r="AZ11" s="22">
        <f t="shared" si="3"/>
        <v>0.95</v>
      </c>
      <c r="BA11" s="23">
        <f t="shared" si="4"/>
        <v>35.869999999999997</v>
      </c>
      <c r="BG11" s="24">
        <f t="shared" si="0"/>
        <v>9.89</v>
      </c>
      <c r="BH11" s="25">
        <f t="shared" si="1"/>
        <v>0.75</v>
      </c>
      <c r="BJ11" s="31">
        <f t="shared" si="5"/>
        <v>35.869999999999997</v>
      </c>
      <c r="BK11" s="32">
        <f t="shared" si="6"/>
        <v>0.95</v>
      </c>
    </row>
    <row r="12" spans="1:63" ht="20.100000000000001" customHeight="1" x14ac:dyDescent="0.15">
      <c r="AK12" s="28">
        <v>-1</v>
      </c>
      <c r="AL12" s="28">
        <v>-9.82</v>
      </c>
      <c r="AN12" s="36">
        <v>-1</v>
      </c>
      <c r="AO12" s="37">
        <v>-35.750999999999998</v>
      </c>
      <c r="AW12" s="22">
        <f t="shared" si="2"/>
        <v>1</v>
      </c>
      <c r="AX12" s="23">
        <f t="shared" si="2"/>
        <v>9.82</v>
      </c>
      <c r="AZ12" s="22">
        <f t="shared" si="3"/>
        <v>1</v>
      </c>
      <c r="BA12" s="23">
        <f t="shared" si="4"/>
        <v>35.750999999999998</v>
      </c>
      <c r="BG12" s="24">
        <f t="shared" si="0"/>
        <v>9.82</v>
      </c>
      <c r="BH12" s="25">
        <f t="shared" si="1"/>
        <v>1</v>
      </c>
      <c r="BJ12" s="31">
        <f t="shared" si="5"/>
        <v>35.750999999999998</v>
      </c>
      <c r="BK12" s="32">
        <f t="shared" si="6"/>
        <v>1</v>
      </c>
    </row>
    <row r="13" spans="1:63" ht="20.100000000000001" customHeight="1" x14ac:dyDescent="0.15">
      <c r="AK13" s="28">
        <v>-1.25</v>
      </c>
      <c r="AL13" s="28">
        <v>-9.73</v>
      </c>
      <c r="AN13" s="36">
        <v>-1.38</v>
      </c>
      <c r="AO13" s="37">
        <v>-34.838999999999999</v>
      </c>
      <c r="AW13" s="22">
        <f t="shared" si="2"/>
        <v>1.25</v>
      </c>
      <c r="AX13" s="23">
        <f t="shared" si="2"/>
        <v>9.73</v>
      </c>
      <c r="AZ13" s="22">
        <f t="shared" si="3"/>
        <v>1.38</v>
      </c>
      <c r="BA13" s="23">
        <f t="shared" si="4"/>
        <v>34.838999999999999</v>
      </c>
      <c r="BG13" s="24">
        <f t="shared" si="0"/>
        <v>9.73</v>
      </c>
      <c r="BH13" s="25">
        <f t="shared" si="1"/>
        <v>1.25</v>
      </c>
      <c r="BJ13" s="31">
        <f t="shared" si="5"/>
        <v>34.838999999999999</v>
      </c>
      <c r="BK13" s="32">
        <f t="shared" si="6"/>
        <v>1.38</v>
      </c>
    </row>
    <row r="14" spans="1:63" ht="20.100000000000001" customHeight="1" x14ac:dyDescent="0.15">
      <c r="AK14" s="28">
        <v>-1.5</v>
      </c>
      <c r="AL14" s="28">
        <v>-9.61</v>
      </c>
      <c r="AN14" s="36">
        <v>-1.5</v>
      </c>
      <c r="AO14" s="37">
        <v>-34.548000000000002</v>
      </c>
      <c r="AW14" s="22">
        <f t="shared" si="2"/>
        <v>1.5</v>
      </c>
      <c r="AX14" s="23">
        <f t="shared" si="2"/>
        <v>9.61</v>
      </c>
      <c r="AZ14" s="22">
        <f t="shared" si="3"/>
        <v>1.5</v>
      </c>
      <c r="BA14" s="23">
        <f t="shared" si="4"/>
        <v>34.548000000000002</v>
      </c>
      <c r="BG14" s="24">
        <f t="shared" si="0"/>
        <v>9.61</v>
      </c>
      <c r="BH14" s="25">
        <f t="shared" si="1"/>
        <v>1.5</v>
      </c>
      <c r="BJ14" s="31">
        <f t="shared" si="5"/>
        <v>34.548000000000002</v>
      </c>
      <c r="BK14" s="32">
        <f t="shared" si="6"/>
        <v>1.5</v>
      </c>
    </row>
    <row r="15" spans="1:63" ht="20.100000000000001" customHeight="1" x14ac:dyDescent="0.15">
      <c r="AK15" s="28">
        <v>-1.75</v>
      </c>
      <c r="AL15" s="28">
        <v>-9.44</v>
      </c>
      <c r="AN15" s="36">
        <v>-2</v>
      </c>
      <c r="AO15" s="37">
        <v>-33.292000000000002</v>
      </c>
      <c r="AW15" s="22">
        <f t="shared" si="2"/>
        <v>1.75</v>
      </c>
      <c r="AX15" s="23">
        <f t="shared" si="2"/>
        <v>9.44</v>
      </c>
      <c r="AZ15" s="22">
        <f t="shared" si="3"/>
        <v>2</v>
      </c>
      <c r="BA15" s="23">
        <f t="shared" si="4"/>
        <v>33.292000000000002</v>
      </c>
      <c r="BG15" s="24">
        <f t="shared" si="0"/>
        <v>9.44</v>
      </c>
      <c r="BH15" s="25">
        <f t="shared" si="1"/>
        <v>1.75</v>
      </c>
      <c r="BJ15" s="31">
        <f t="shared" si="5"/>
        <v>33.292000000000002</v>
      </c>
      <c r="BK15" s="32">
        <f t="shared" si="6"/>
        <v>2</v>
      </c>
    </row>
    <row r="16" spans="1:63" ht="20.100000000000001" customHeight="1" x14ac:dyDescent="0.15">
      <c r="AK16" s="28">
        <v>-2</v>
      </c>
      <c r="AL16" s="28">
        <v>-9.23</v>
      </c>
      <c r="AN16" s="36">
        <v>-2.4500000000000002</v>
      </c>
      <c r="AO16" s="37">
        <v>-32.103000000000002</v>
      </c>
      <c r="AW16" s="22">
        <f t="shared" si="2"/>
        <v>2</v>
      </c>
      <c r="AX16" s="23">
        <f t="shared" si="2"/>
        <v>9.23</v>
      </c>
      <c r="AZ16" s="22">
        <f t="shared" si="3"/>
        <v>2.4500000000000002</v>
      </c>
      <c r="BA16" s="23">
        <f t="shared" si="4"/>
        <v>32.103000000000002</v>
      </c>
      <c r="BG16" s="24">
        <f t="shared" si="0"/>
        <v>9.23</v>
      </c>
      <c r="BH16" s="25">
        <f t="shared" si="1"/>
        <v>2</v>
      </c>
      <c r="BJ16" s="31">
        <f t="shared" si="5"/>
        <v>32.103000000000002</v>
      </c>
      <c r="BK16" s="32">
        <f t="shared" si="6"/>
        <v>2.4500000000000002</v>
      </c>
    </row>
    <row r="17" spans="37:63" ht="20.100000000000001" customHeight="1" x14ac:dyDescent="0.15">
      <c r="AK17" s="28">
        <v>-2.25</v>
      </c>
      <c r="AL17" s="28">
        <v>-8.9700000000000006</v>
      </c>
      <c r="AN17" s="36">
        <v>-2.5</v>
      </c>
      <c r="AO17" s="37">
        <v>-31.968</v>
      </c>
      <c r="AW17" s="22">
        <f t="shared" si="2"/>
        <v>2.25</v>
      </c>
      <c r="AX17" s="23">
        <f t="shared" si="2"/>
        <v>8.9700000000000006</v>
      </c>
      <c r="AZ17" s="22">
        <f t="shared" si="3"/>
        <v>2.5</v>
      </c>
      <c r="BA17" s="23">
        <f t="shared" si="4"/>
        <v>31.968</v>
      </c>
      <c r="BG17" s="24">
        <f t="shared" si="0"/>
        <v>8.9700000000000006</v>
      </c>
      <c r="BH17" s="25">
        <f t="shared" si="1"/>
        <v>2.25</v>
      </c>
      <c r="BJ17" s="31">
        <f t="shared" si="5"/>
        <v>31.968</v>
      </c>
      <c r="BK17" s="32">
        <f t="shared" si="6"/>
        <v>2.5</v>
      </c>
    </row>
    <row r="18" spans="37:63" ht="20.100000000000001" customHeight="1" x14ac:dyDescent="0.15">
      <c r="AK18" s="28">
        <v>-2.5</v>
      </c>
      <c r="AL18" s="28">
        <v>-8.64</v>
      </c>
      <c r="AN18" s="36">
        <v>-3</v>
      </c>
      <c r="AO18" s="37">
        <v>-30.538</v>
      </c>
      <c r="AW18" s="22">
        <f t="shared" si="2"/>
        <v>2.5</v>
      </c>
      <c r="AX18" s="23">
        <f t="shared" si="2"/>
        <v>8.64</v>
      </c>
      <c r="AZ18" s="22">
        <f t="shared" si="3"/>
        <v>3</v>
      </c>
      <c r="BA18" s="23">
        <f t="shared" si="4"/>
        <v>30.538</v>
      </c>
      <c r="BG18" s="24">
        <f t="shared" si="0"/>
        <v>8.64</v>
      </c>
      <c r="BH18" s="25">
        <f t="shared" si="1"/>
        <v>2.5</v>
      </c>
      <c r="BJ18" s="31">
        <f t="shared" si="5"/>
        <v>30.538</v>
      </c>
      <c r="BK18" s="32">
        <f t="shared" si="6"/>
        <v>3</v>
      </c>
    </row>
    <row r="19" spans="37:63" ht="20.100000000000001" customHeight="1" x14ac:dyDescent="0.15">
      <c r="AK19" s="28">
        <v>-2.75</v>
      </c>
      <c r="AL19" s="28">
        <v>-8.25</v>
      </c>
      <c r="AN19" s="36">
        <v>-3.45</v>
      </c>
      <c r="AO19" s="37">
        <v>-28.992000000000001</v>
      </c>
      <c r="AW19" s="22">
        <f t="shared" si="2"/>
        <v>2.75</v>
      </c>
      <c r="AX19" s="23">
        <f t="shared" si="2"/>
        <v>8.25</v>
      </c>
      <c r="AZ19" s="22">
        <f t="shared" si="3"/>
        <v>3.45</v>
      </c>
      <c r="BA19" s="23">
        <f t="shared" si="4"/>
        <v>28.992000000000001</v>
      </c>
      <c r="BG19" s="24">
        <f t="shared" si="0"/>
        <v>8.25</v>
      </c>
      <c r="BH19" s="25">
        <f t="shared" si="1"/>
        <v>2.75</v>
      </c>
      <c r="BJ19" s="31">
        <f t="shared" si="5"/>
        <v>28.992000000000001</v>
      </c>
      <c r="BK19" s="32">
        <f t="shared" si="6"/>
        <v>3.45</v>
      </c>
    </row>
    <row r="20" spans="37:63" ht="20.100000000000001" customHeight="1" x14ac:dyDescent="0.15">
      <c r="AK20" s="28">
        <v>-3</v>
      </c>
      <c r="AL20" s="28">
        <v>-7.8</v>
      </c>
      <c r="AN20" s="36">
        <v>-3.5</v>
      </c>
      <c r="AO20" s="37">
        <v>-28.798999999999999</v>
      </c>
      <c r="AW20" s="22">
        <f t="shared" si="2"/>
        <v>3</v>
      </c>
      <c r="AX20" s="23">
        <f t="shared" si="2"/>
        <v>7.8</v>
      </c>
      <c r="AZ20" s="22">
        <f t="shared" si="3"/>
        <v>3.5</v>
      </c>
      <c r="BA20" s="23">
        <f t="shared" si="4"/>
        <v>28.798999999999999</v>
      </c>
      <c r="BG20" s="24">
        <f t="shared" si="0"/>
        <v>7.8</v>
      </c>
      <c r="BH20" s="25">
        <f t="shared" si="1"/>
        <v>3</v>
      </c>
      <c r="BJ20" s="31">
        <f t="shared" si="5"/>
        <v>28.798999999999999</v>
      </c>
      <c r="BK20" s="32">
        <f t="shared" si="6"/>
        <v>3.5</v>
      </c>
    </row>
    <row r="21" spans="37:63" ht="20.100000000000001" customHeight="1" x14ac:dyDescent="0.15">
      <c r="AK21" s="28">
        <v>-3.1219999999999999</v>
      </c>
      <c r="AL21" s="28">
        <v>-7.55</v>
      </c>
      <c r="AN21" s="36">
        <v>-4</v>
      </c>
      <c r="AO21" s="37">
        <v>-26.585000000000001</v>
      </c>
      <c r="AW21" s="22">
        <f t="shared" si="2"/>
        <v>3.1219999999999999</v>
      </c>
      <c r="AX21" s="23">
        <f t="shared" si="2"/>
        <v>7.55</v>
      </c>
      <c r="AZ21" s="22">
        <f t="shared" si="3"/>
        <v>4</v>
      </c>
      <c r="BA21" s="23">
        <f t="shared" si="4"/>
        <v>26.585000000000001</v>
      </c>
      <c r="BG21" s="24">
        <f t="shared" si="0"/>
        <v>7.55</v>
      </c>
      <c r="BH21" s="25">
        <f t="shared" si="1"/>
        <v>3.1219999999999999</v>
      </c>
      <c r="BJ21" s="31">
        <f t="shared" si="5"/>
        <v>26.585000000000001</v>
      </c>
      <c r="BK21" s="32">
        <f t="shared" si="6"/>
        <v>4</v>
      </c>
    </row>
    <row r="22" spans="37:63" ht="20.100000000000001" customHeight="1" x14ac:dyDescent="0.15">
      <c r="AK22" s="28">
        <v>-3.25</v>
      </c>
      <c r="AL22" s="28">
        <v>-7.28</v>
      </c>
      <c r="AN22" s="36">
        <v>-4.5</v>
      </c>
      <c r="AO22" s="37">
        <v>-23.83</v>
      </c>
      <c r="AW22" s="22">
        <f t="shared" si="2"/>
        <v>3.25</v>
      </c>
      <c r="AX22" s="23">
        <f t="shared" si="2"/>
        <v>7.28</v>
      </c>
      <c r="AZ22" s="22">
        <f t="shared" si="3"/>
        <v>4.5</v>
      </c>
      <c r="BA22" s="23">
        <f t="shared" si="4"/>
        <v>23.83</v>
      </c>
      <c r="BG22" s="24">
        <f t="shared" si="0"/>
        <v>7.28</v>
      </c>
      <c r="BH22" s="25">
        <f t="shared" si="1"/>
        <v>3.25</v>
      </c>
      <c r="BJ22" s="31">
        <f t="shared" si="5"/>
        <v>23.83</v>
      </c>
      <c r="BK22" s="32">
        <f t="shared" si="6"/>
        <v>4.5</v>
      </c>
    </row>
    <row r="23" spans="37:63" ht="20.100000000000001" customHeight="1" x14ac:dyDescent="0.15">
      <c r="AK23" s="28">
        <v>-3.5</v>
      </c>
      <c r="AL23" s="28">
        <v>-6.71</v>
      </c>
      <c r="AN23" s="36">
        <v>-4.6100000000000003</v>
      </c>
      <c r="AO23" s="37">
        <v>-23.152999999999999</v>
      </c>
      <c r="AW23" s="22">
        <f t="shared" si="2"/>
        <v>3.5</v>
      </c>
      <c r="AX23" s="23">
        <f t="shared" si="2"/>
        <v>6.71</v>
      </c>
      <c r="AZ23" s="22">
        <f t="shared" si="3"/>
        <v>4.6100000000000003</v>
      </c>
      <c r="BA23" s="23">
        <f t="shared" si="4"/>
        <v>23.152999999999999</v>
      </c>
      <c r="BG23" s="24">
        <f t="shared" si="0"/>
        <v>6.71</v>
      </c>
      <c r="BH23" s="25">
        <f t="shared" si="1"/>
        <v>3.5</v>
      </c>
      <c r="BJ23" s="31">
        <f t="shared" si="5"/>
        <v>23.152999999999999</v>
      </c>
      <c r="BK23" s="32">
        <f t="shared" si="6"/>
        <v>4.6100000000000003</v>
      </c>
    </row>
    <row r="24" spans="37:63" ht="20.100000000000001" customHeight="1" x14ac:dyDescent="0.15">
      <c r="AK24" s="28">
        <v>-3.55</v>
      </c>
      <c r="AL24" s="28">
        <v>-6.58</v>
      </c>
      <c r="AN24" s="36">
        <v>-5</v>
      </c>
      <c r="AO24" s="37">
        <v>-20.571000000000002</v>
      </c>
      <c r="AW24" s="22">
        <f t="shared" si="2"/>
        <v>3.55</v>
      </c>
      <c r="AX24" s="23">
        <f t="shared" si="2"/>
        <v>6.58</v>
      </c>
      <c r="AZ24" s="22">
        <f t="shared" si="3"/>
        <v>5</v>
      </c>
      <c r="BA24" s="23">
        <f t="shared" si="4"/>
        <v>20.571000000000002</v>
      </c>
      <c r="BG24" s="24">
        <f t="shared" si="0"/>
        <v>6.58</v>
      </c>
      <c r="BH24" s="25">
        <f t="shared" si="1"/>
        <v>3.55</v>
      </c>
      <c r="BJ24" s="31">
        <f t="shared" si="5"/>
        <v>20.571000000000002</v>
      </c>
      <c r="BK24" s="32">
        <f t="shared" si="6"/>
        <v>5</v>
      </c>
    </row>
    <row r="25" spans="37:63" ht="20.100000000000001" customHeight="1" x14ac:dyDescent="0.15">
      <c r="AK25" s="28">
        <v>-3.75</v>
      </c>
      <c r="AL25" s="28">
        <v>-6.08</v>
      </c>
      <c r="AN25" s="36">
        <v>-5.1159999999999997</v>
      </c>
      <c r="AO25" s="37">
        <v>-19.754999999999999</v>
      </c>
      <c r="AW25" s="22">
        <f t="shared" si="2"/>
        <v>3.75</v>
      </c>
      <c r="AX25" s="23">
        <f t="shared" si="2"/>
        <v>6.08</v>
      </c>
      <c r="AZ25" s="22">
        <f t="shared" si="3"/>
        <v>5.1159999999999997</v>
      </c>
      <c r="BA25" s="23">
        <f t="shared" si="4"/>
        <v>19.754999999999999</v>
      </c>
      <c r="BG25" s="24">
        <f t="shared" si="0"/>
        <v>6.08</v>
      </c>
      <c r="BH25" s="25">
        <f t="shared" si="1"/>
        <v>3.75</v>
      </c>
      <c r="BJ25" s="31">
        <f t="shared" si="5"/>
        <v>19.754999999999999</v>
      </c>
      <c r="BK25" s="32">
        <f t="shared" si="6"/>
        <v>5.1159999999999997</v>
      </c>
    </row>
    <row r="26" spans="37:63" ht="20.100000000000001" customHeight="1" x14ac:dyDescent="0.15">
      <c r="AK26" s="28">
        <v>-3.8</v>
      </c>
      <c r="AL26" s="28">
        <v>-5.94</v>
      </c>
      <c r="AN26" s="36">
        <v>-5.5</v>
      </c>
      <c r="AO26" s="37">
        <v>-16.928000000000001</v>
      </c>
      <c r="AW26" s="22">
        <f t="shared" si="2"/>
        <v>3.8</v>
      </c>
      <c r="AX26" s="23">
        <f t="shared" si="2"/>
        <v>5.94</v>
      </c>
      <c r="AZ26" s="22">
        <f t="shared" si="3"/>
        <v>5.5</v>
      </c>
      <c r="BA26" s="23">
        <f t="shared" si="4"/>
        <v>16.928000000000001</v>
      </c>
      <c r="BG26" s="24">
        <f t="shared" si="0"/>
        <v>5.94</v>
      </c>
      <c r="BH26" s="25">
        <f t="shared" si="1"/>
        <v>3.8</v>
      </c>
      <c r="BJ26" s="31">
        <f t="shared" si="5"/>
        <v>16.928000000000001</v>
      </c>
      <c r="BK26" s="32">
        <f t="shared" si="6"/>
        <v>5.5</v>
      </c>
    </row>
    <row r="27" spans="37:63" ht="20.100000000000001" customHeight="1" x14ac:dyDescent="0.15">
      <c r="AK27" s="28">
        <v>-3.85</v>
      </c>
      <c r="AL27" s="28">
        <v>-5.81</v>
      </c>
      <c r="AN27" s="36">
        <v>-5.9660000000000002</v>
      </c>
      <c r="AO27" s="37">
        <v>-13.315</v>
      </c>
      <c r="AW27" s="22">
        <f t="shared" si="2"/>
        <v>3.85</v>
      </c>
      <c r="AX27" s="23">
        <f t="shared" si="2"/>
        <v>5.81</v>
      </c>
      <c r="AZ27" s="22">
        <f t="shared" si="3"/>
        <v>5.9660000000000002</v>
      </c>
      <c r="BA27" s="23">
        <f t="shared" si="4"/>
        <v>13.315</v>
      </c>
      <c r="BG27" s="24">
        <f t="shared" si="0"/>
        <v>5.81</v>
      </c>
      <c r="BH27" s="25">
        <f t="shared" si="1"/>
        <v>3.85</v>
      </c>
      <c r="BJ27" s="31">
        <f t="shared" si="5"/>
        <v>13.315</v>
      </c>
      <c r="BK27" s="32">
        <f t="shared" si="6"/>
        <v>5.9660000000000002</v>
      </c>
    </row>
    <row r="28" spans="37:63" ht="20.100000000000001" customHeight="1" x14ac:dyDescent="0.15">
      <c r="AK28" s="28">
        <v>-4</v>
      </c>
      <c r="AL28" s="28">
        <v>-5.4</v>
      </c>
      <c r="AN28" s="36">
        <v>-6</v>
      </c>
      <c r="AO28" s="37">
        <v>-13.047000000000001</v>
      </c>
      <c r="AW28" s="22">
        <f t="shared" si="2"/>
        <v>4</v>
      </c>
      <c r="AX28" s="23">
        <f t="shared" si="2"/>
        <v>5.4</v>
      </c>
      <c r="AZ28" s="22">
        <f t="shared" si="3"/>
        <v>6</v>
      </c>
      <c r="BA28" s="23">
        <f t="shared" si="4"/>
        <v>13.047000000000001</v>
      </c>
      <c r="BG28" s="24">
        <f t="shared" si="0"/>
        <v>5.4</v>
      </c>
      <c r="BH28" s="25">
        <f t="shared" si="1"/>
        <v>4</v>
      </c>
      <c r="BJ28" s="31">
        <f t="shared" si="5"/>
        <v>13.047000000000001</v>
      </c>
      <c r="BK28" s="32">
        <f t="shared" si="6"/>
        <v>6</v>
      </c>
    </row>
    <row r="29" spans="37:63" ht="20.100000000000001" customHeight="1" x14ac:dyDescent="0.15">
      <c r="AK29" s="28">
        <v>-4.25</v>
      </c>
      <c r="AL29" s="28">
        <v>-4.68</v>
      </c>
      <c r="AN29" s="36">
        <v>-6.4</v>
      </c>
      <c r="AO29" s="37">
        <v>-9.8789999999999996</v>
      </c>
      <c r="AW29" s="22">
        <f t="shared" si="2"/>
        <v>4.25</v>
      </c>
      <c r="AX29" s="23">
        <f t="shared" si="2"/>
        <v>4.68</v>
      </c>
      <c r="AZ29" s="22">
        <f t="shared" si="3"/>
        <v>6.4</v>
      </c>
      <c r="BA29" s="23">
        <f t="shared" si="4"/>
        <v>9.8789999999999996</v>
      </c>
      <c r="BG29" s="24">
        <f t="shared" si="0"/>
        <v>4.68</v>
      </c>
      <c r="BH29" s="25">
        <f t="shared" si="1"/>
        <v>4.25</v>
      </c>
      <c r="BJ29" s="31">
        <f t="shared" si="5"/>
        <v>9.8789999999999996</v>
      </c>
      <c r="BK29" s="32">
        <f t="shared" si="6"/>
        <v>6.4</v>
      </c>
    </row>
    <row r="30" spans="37:63" ht="20.100000000000001" customHeight="1" x14ac:dyDescent="0.15">
      <c r="AK30" s="28">
        <v>-4.5</v>
      </c>
      <c r="AL30" s="28">
        <v>-3.94</v>
      </c>
      <c r="AW30" s="22">
        <f t="shared" si="2"/>
        <v>4.5</v>
      </c>
      <c r="AX30" s="23">
        <f t="shared" si="2"/>
        <v>3.94</v>
      </c>
      <c r="BG30" s="24">
        <f t="shared" si="0"/>
        <v>3.94</v>
      </c>
      <c r="BH30" s="25">
        <f t="shared" si="1"/>
        <v>4.5</v>
      </c>
    </row>
    <row r="31" spans="37:63" ht="20.100000000000001" customHeight="1" x14ac:dyDescent="0.15">
      <c r="AK31" s="28">
        <v>-4.75</v>
      </c>
      <c r="AL31" s="28">
        <v>-3.17</v>
      </c>
      <c r="AW31" s="22">
        <f t="shared" si="2"/>
        <v>4.75</v>
      </c>
      <c r="AX31" s="23">
        <f t="shared" si="2"/>
        <v>3.17</v>
      </c>
      <c r="BG31" s="24">
        <f t="shared" si="0"/>
        <v>3.17</v>
      </c>
      <c r="BH31" s="25">
        <f t="shared" si="1"/>
        <v>4.75</v>
      </c>
    </row>
    <row r="32" spans="37:63" ht="20.100000000000001" customHeight="1" x14ac:dyDescent="0.15">
      <c r="AK32" s="28">
        <v>-4.8</v>
      </c>
      <c r="AL32" s="28">
        <v>-3.02</v>
      </c>
      <c r="AW32" s="22">
        <f t="shared" si="2"/>
        <v>4.8</v>
      </c>
      <c r="AX32" s="23">
        <f t="shared" si="2"/>
        <v>3.02</v>
      </c>
      <c r="BG32" s="24">
        <f t="shared" si="0"/>
        <v>3.02</v>
      </c>
      <c r="BH32" s="25">
        <f t="shared" si="1"/>
        <v>4.8</v>
      </c>
    </row>
    <row r="33" spans="37:60" ht="20.100000000000001" customHeight="1" x14ac:dyDescent="0.15">
      <c r="AK33" s="28">
        <v>-5</v>
      </c>
      <c r="AL33" s="28">
        <v>-2.4</v>
      </c>
      <c r="AW33" s="22">
        <f t="shared" si="2"/>
        <v>5</v>
      </c>
      <c r="AX33" s="23">
        <f t="shared" si="2"/>
        <v>2.4</v>
      </c>
      <c r="BG33" s="24">
        <f t="shared" si="0"/>
        <v>2.4</v>
      </c>
      <c r="BH33" s="25">
        <f t="shared" si="1"/>
        <v>5</v>
      </c>
    </row>
    <row r="34" spans="37:60" ht="20.100000000000001" customHeight="1" x14ac:dyDescent="0.15">
      <c r="AK34" s="28">
        <v>-5.25</v>
      </c>
      <c r="AL34" s="28">
        <v>-1.61</v>
      </c>
      <c r="AW34" s="22">
        <f t="shared" si="2"/>
        <v>5.25</v>
      </c>
      <c r="AX34" s="23">
        <f t="shared" si="2"/>
        <v>1.61</v>
      </c>
      <c r="BG34" s="24">
        <f t="shared" si="0"/>
        <v>1.61</v>
      </c>
      <c r="BH34" s="25">
        <f t="shared" si="1"/>
        <v>5.25</v>
      </c>
    </row>
    <row r="35" spans="37:60" ht="20.100000000000001" customHeight="1" x14ac:dyDescent="0.15">
      <c r="AK35" s="28">
        <v>-5.5</v>
      </c>
      <c r="AL35" s="28">
        <v>-0.83</v>
      </c>
      <c r="AW35" s="22">
        <f t="shared" si="2"/>
        <v>5.5</v>
      </c>
      <c r="AX35" s="23">
        <f t="shared" si="2"/>
        <v>0.83</v>
      </c>
      <c r="BG35" s="24">
        <f t="shared" si="0"/>
        <v>0.83</v>
      </c>
      <c r="BH35" s="25">
        <f t="shared" si="1"/>
        <v>5.5</v>
      </c>
    </row>
    <row r="36" spans="37:60" ht="20.100000000000001" customHeight="1" x14ac:dyDescent="0.15">
      <c r="BF36" s="26"/>
    </row>
    <row r="74" spans="8:9" ht="20.100000000000001" customHeight="1" x14ac:dyDescent="0.15">
      <c r="H74" s="27"/>
      <c r="I74" s="27"/>
    </row>
    <row r="75" spans="8:9" ht="20.100000000000001" customHeight="1" x14ac:dyDescent="0.15">
      <c r="H75" s="27"/>
      <c r="I75" s="27"/>
    </row>
  </sheetData>
  <mergeCells count="4">
    <mergeCell ref="AW5:AW6"/>
    <mergeCell ref="AZ5:AZ6"/>
    <mergeCell ref="AK7:AL7"/>
    <mergeCell ref="AN7:AO7"/>
  </mergeCells>
  <phoneticPr fontId="3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 </vt:lpstr>
      <vt:lpstr>目次</vt:lpstr>
      <vt:lpstr>土留変位</vt:lpstr>
      <vt:lpstr>土留変位!Print_Area</vt:lpstr>
      <vt:lpstr>'表紙 '!Print_Area</vt:lpstr>
      <vt:lpstr>目次!Print_Area</vt:lpstr>
    </vt:vector>
  </TitlesOfParts>
  <Company>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ALLUSR</dc:creator>
  <cp:lastModifiedBy>ALLUSR</cp:lastModifiedBy>
  <cp:lastPrinted>2022-12-06T06:33:01Z</cp:lastPrinted>
  <dcterms:created xsi:type="dcterms:W3CDTF">2005-01-29T12:13:53Z</dcterms:created>
  <dcterms:modified xsi:type="dcterms:W3CDTF">2022-12-06T06:35:07Z</dcterms:modified>
</cp:coreProperties>
</file>